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7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2" i="1"/>
  <c r="F88" i="1"/>
  <c r="F87" i="1"/>
  <c r="F83" i="1"/>
  <c r="F82" i="1"/>
  <c r="F81" i="1"/>
  <c r="F75" i="1"/>
  <c r="F73" i="1"/>
  <c r="F71" i="1"/>
  <c r="F67" i="1"/>
  <c r="F77" i="1" s="1"/>
  <c r="F85" i="1" s="1"/>
  <c r="F90" i="1" s="1"/>
  <c r="F95" i="1" s="1"/>
  <c r="F97" i="1" s="1"/>
  <c r="H97" i="1" s="1"/>
  <c r="F65" i="1"/>
  <c r="F64" i="1"/>
  <c r="F63" i="1"/>
  <c r="H57" i="1"/>
  <c r="D46" i="1"/>
  <c r="D45" i="1"/>
  <c r="F44" i="1"/>
  <c r="D42" i="1"/>
  <c r="F41" i="1" s="1"/>
  <c r="D39" i="1"/>
  <c r="F38" i="1"/>
  <c r="D36" i="1"/>
  <c r="F35" i="1" s="1"/>
  <c r="D32" i="1"/>
  <c r="F31" i="1"/>
  <c r="D29" i="1"/>
  <c r="D28" i="1"/>
  <c r="D27" i="1"/>
  <c r="F26" i="1"/>
  <c r="D21" i="1"/>
  <c r="D20" i="1"/>
  <c r="F19" i="1"/>
  <c r="D17" i="1"/>
  <c r="D16" i="1"/>
  <c r="D15" i="1"/>
  <c r="D14" i="1"/>
  <c r="D13" i="1"/>
  <c r="D12" i="1"/>
  <c r="D11" i="1"/>
  <c r="D10" i="1"/>
  <c r="D9" i="1"/>
  <c r="F8" i="1" s="1"/>
  <c r="F23" i="1" s="1"/>
  <c r="F48" i="1" l="1"/>
</calcChain>
</file>

<file path=xl/sharedStrings.xml><?xml version="1.0" encoding="utf-8"?>
<sst xmlns="http://schemas.openxmlformats.org/spreadsheetml/2006/main" count="65" uniqueCount="60">
  <si>
    <t>G&amp;T Continental, S.A. de C.V., Casa de Corredores de Bolsa</t>
  </si>
  <si>
    <t>(Compañía Salvadoreña, Subsidiaria de Banco G&amp;T Continental El Salvador, S.A.)</t>
  </si>
  <si>
    <t>BALANCE GENERAL AL 28 DE FEBRERO DE 2017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</si>
  <si>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</si>
  <si>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</si>
  <si>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</si>
  <si>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</si>
  <si>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</si>
  <si>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</si>
  <si>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</si>
  <si>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</si>
  <si>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</si>
  <si>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</si>
  <si>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</si>
  <si>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</si>
  <si>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</si>
  <si>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</si>
  <si>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</si>
  <si>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</si>
  <si>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</si>
  <si>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</si>
  <si>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</si>
  <si>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</si>
  <si>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</si>
  <si>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</si>
  <si>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</si>
  <si>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</si>
  <si>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</si>
  <si>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</si>
  <si>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</si>
  <si>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</si>
  <si>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</si>
  <si>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</si>
  <si>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</si>
  <si>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</si>
  <si>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</si>
  <si>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ESTADO DE RESULTADOS AL 28 DE FEBRERO DE 2017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</si>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</sst>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43" fontId="2" fillId="0" borderId="0" xfId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AL%2028%20DE%20FEBRERO%20D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GEN01"/>
      <sheetName val="MILES "/>
    </sheetNames>
    <sheetDataSet>
      <sheetData sheetId="0">
        <row r="7">
          <cell r="C7">
            <v>100</v>
          </cell>
        </row>
        <row r="8">
          <cell r="C8">
            <v>65924.75</v>
          </cell>
        </row>
        <row r="9">
          <cell r="C9">
            <v>1204.3800000000001</v>
          </cell>
        </row>
        <row r="10">
          <cell r="C10">
            <v>1546822.36</v>
          </cell>
        </row>
        <row r="11">
          <cell r="C11">
            <v>10982.96</v>
          </cell>
        </row>
        <row r="12">
          <cell r="C12">
            <v>2100</v>
          </cell>
        </row>
        <row r="13">
          <cell r="C13">
            <v>10656.35</v>
          </cell>
        </row>
        <row r="14">
          <cell r="C14">
            <v>6447.7</v>
          </cell>
        </row>
        <row r="15">
          <cell r="C15">
            <v>77705.600000000006</v>
          </cell>
        </row>
        <row r="17">
          <cell r="C17">
            <v>727.24</v>
          </cell>
        </row>
        <row r="18">
          <cell r="C18">
            <v>3200</v>
          </cell>
        </row>
        <row r="24">
          <cell r="C24">
            <v>682000</v>
          </cell>
        </row>
        <row r="25">
          <cell r="C25">
            <v>24468.47</v>
          </cell>
        </row>
        <row r="26">
          <cell r="C26">
            <v>41768.19</v>
          </cell>
        </row>
        <row r="29">
          <cell r="C29">
            <v>2018.78</v>
          </cell>
        </row>
        <row r="33">
          <cell r="C33">
            <v>700000</v>
          </cell>
        </row>
        <row r="36">
          <cell r="C36">
            <v>91106.12</v>
          </cell>
        </row>
        <row r="39">
          <cell r="C39">
            <v>-64172.2</v>
          </cell>
        </row>
        <row r="42">
          <cell r="C42">
            <v>232610.46</v>
          </cell>
        </row>
        <row r="43">
          <cell r="C43">
            <v>16071.52</v>
          </cell>
        </row>
        <row r="54">
          <cell r="E54">
            <v>39276.75</v>
          </cell>
        </row>
        <row r="55">
          <cell r="E55">
            <v>5024.59</v>
          </cell>
        </row>
        <row r="62">
          <cell r="E62">
            <v>38996.9</v>
          </cell>
        </row>
        <row r="63">
          <cell r="E63">
            <v>58.92</v>
          </cell>
        </row>
        <row r="70">
          <cell r="E70">
            <v>15873.2</v>
          </cell>
        </row>
        <row r="71">
          <cell r="E71">
            <v>2819.32</v>
          </cell>
        </row>
        <row r="76">
          <cell r="E76">
            <v>3575.35</v>
          </cell>
        </row>
        <row r="81">
          <cell r="E81">
            <v>4291.17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H17" sqref="H16:H17"/>
    </sheetView>
  </sheetViews>
  <sheetFormatPr baseColWidth="10" defaultRowHeight="12.75" x14ac:dyDescent="0.2"/>
  <cols>
    <col min="1" max="1" width="2.28515625" style="1" customWidth="1"/>
    <col min="2" max="2" width="5.140625" style="9" customWidth="1"/>
    <col min="3" max="3" width="54" style="1" bestFit="1" customWidth="1"/>
    <col min="4" max="4" width="11" style="10" customWidth="1"/>
    <col min="5" max="5" width="2" style="10" customWidth="1"/>
    <col min="6" max="6" width="10.5703125" style="10" bestFit="1" customWidth="1"/>
    <col min="7" max="7" width="11.42578125" style="3"/>
    <col min="8" max="256" width="11.42578125" style="1"/>
    <col min="257" max="257" width="2.2851562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2.2851562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2.2851562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2.2851562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2.2851562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2.2851562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2.2851562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2.2851562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2.2851562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2.2851562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2.2851562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2.2851562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2.2851562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2.2851562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2.2851562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2.2851562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2.2851562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2.2851562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2.2851562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2.2851562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2.2851562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2.2851562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2.2851562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2.2851562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2.2851562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2.2851562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2.2851562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2.2851562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2.2851562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2.2851562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2.2851562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2.2851562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2.2851562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2.2851562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2.2851562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2.2851562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2.2851562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2.2851562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2.2851562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2.2851562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2.2851562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2.2851562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2.2851562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2.2851562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2.2851562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2.2851562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2.2851562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2.2851562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2.2851562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2.2851562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2.2851562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2.2851562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2.2851562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2.2851562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2.2851562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2.2851562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2.2851562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2.2851562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2.2851562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2.2851562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2.2851562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2.2851562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2.2851562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1" spans="2:6" ht="18" x14ac:dyDescent="0.2">
      <c r="B1" s="2" t="s">
        <v>0</v>
      </c>
      <c r="C1" s="2"/>
      <c r="D1" s="2"/>
      <c r="E1" s="2"/>
      <c r="F1" s="2"/>
    </row>
    <row r="2" spans="2:6" x14ac:dyDescent="0.2">
      <c r="B2" s="4" t="s">
        <v>1</v>
      </c>
      <c r="C2" s="4"/>
      <c r="D2" s="4"/>
      <c r="E2" s="4"/>
      <c r="F2" s="4"/>
    </row>
    <row r="3" spans="2:6" x14ac:dyDescent="0.2">
      <c r="B3" s="5"/>
      <c r="C3" s="6"/>
      <c r="D3" s="6"/>
      <c r="E3" s="6"/>
      <c r="F3" s="6"/>
    </row>
    <row r="4" spans="2:6" ht="15" x14ac:dyDescent="0.25">
      <c r="B4" s="7" t="s">
        <v>2</v>
      </c>
      <c r="C4" s="7"/>
      <c r="D4" s="7"/>
      <c r="E4" s="7"/>
      <c r="F4" s="7"/>
    </row>
    <row r="5" spans="2:6" ht="14.25" x14ac:dyDescent="0.2">
      <c r="B5" s="8" t="s">
        <v>3</v>
      </c>
      <c r="C5" s="8"/>
      <c r="D5" s="8"/>
      <c r="E5" s="8"/>
      <c r="F5" s="8"/>
    </row>
    <row r="7" spans="2:6" x14ac:dyDescent="0.2">
      <c r="B7" s="11">
        <v>1</v>
      </c>
      <c r="C7" s="12" t="s">
        <v>4</v>
      </c>
    </row>
    <row r="8" spans="2:6" x14ac:dyDescent="0.2">
      <c r="B8" s="9">
        <v>11</v>
      </c>
      <c r="C8" s="1" t="s">
        <v>5</v>
      </c>
      <c r="F8" s="10">
        <f>SUM(D9:D17)</f>
        <v>1721.94</v>
      </c>
    </row>
    <row r="9" spans="2:6" x14ac:dyDescent="0.2">
      <c r="B9" s="9">
        <v>110</v>
      </c>
      <c r="C9" s="1" t="s">
        <v>6</v>
      </c>
      <c r="D9" s="10">
        <f>ROUND([1]BALGEN01!C7/1000,2)</f>
        <v>0.1</v>
      </c>
    </row>
    <row r="10" spans="2:6" x14ac:dyDescent="0.2">
      <c r="B10" s="9">
        <v>111</v>
      </c>
      <c r="C10" s="1" t="s">
        <v>7</v>
      </c>
      <c r="D10" s="10">
        <f>ROUND([1]BALGEN01!C8/1000,2)</f>
        <v>65.92</v>
      </c>
    </row>
    <row r="11" spans="2:6" x14ac:dyDescent="0.2">
      <c r="B11" s="9">
        <v>112</v>
      </c>
      <c r="C11" s="1" t="s">
        <v>8</v>
      </c>
      <c r="D11" s="10">
        <f>ROUND([1]BALGEN01!C9/1000,2)</f>
        <v>1.2</v>
      </c>
    </row>
    <row r="12" spans="2:6" x14ac:dyDescent="0.2">
      <c r="B12" s="9">
        <v>113</v>
      </c>
      <c r="C12" s="1" t="s">
        <v>9</v>
      </c>
      <c r="D12" s="10">
        <f>ROUND([1]BALGEN01!C10/1000,2)</f>
        <v>1546.82</v>
      </c>
    </row>
    <row r="13" spans="2:6" x14ac:dyDescent="0.2">
      <c r="B13" s="9">
        <v>114</v>
      </c>
      <c r="C13" s="1" t="s">
        <v>10</v>
      </c>
      <c r="D13" s="10">
        <f>ROUND([1]BALGEN01!C11/1000,2)</f>
        <v>10.98</v>
      </c>
    </row>
    <row r="14" spans="2:6" x14ac:dyDescent="0.2">
      <c r="B14" s="9">
        <v>115</v>
      </c>
      <c r="C14" s="1" t="s">
        <v>11</v>
      </c>
      <c r="D14" s="10">
        <f>ROUND([1]BALGEN01!C12/1000,2)</f>
        <v>2.1</v>
      </c>
    </row>
    <row r="15" spans="2:6" x14ac:dyDescent="0.2">
      <c r="B15" s="9">
        <v>116</v>
      </c>
      <c r="C15" s="1" t="s">
        <v>12</v>
      </c>
      <c r="D15" s="10">
        <f>ROUND([1]BALGEN01!C13/1000,2)</f>
        <v>10.66</v>
      </c>
    </row>
    <row r="16" spans="2:6" x14ac:dyDescent="0.2">
      <c r="B16" s="9">
        <v>117</v>
      </c>
      <c r="C16" s="1" t="s">
        <v>13</v>
      </c>
      <c r="D16" s="10">
        <f>ROUND([1]BALGEN01!C14/1000,2)</f>
        <v>6.45</v>
      </c>
    </row>
    <row r="17" spans="1:8" x14ac:dyDescent="0.2">
      <c r="B17" s="9">
        <v>118</v>
      </c>
      <c r="C17" s="1" t="s">
        <v>14</v>
      </c>
      <c r="D17" s="10">
        <f>ROUND([1]BALGEN01!C15/1000,2)</f>
        <v>77.709999999999994</v>
      </c>
    </row>
    <row r="19" spans="1:8" x14ac:dyDescent="0.2">
      <c r="B19" s="9">
        <v>12</v>
      </c>
      <c r="C19" s="1" t="s">
        <v>15</v>
      </c>
      <c r="F19" s="10">
        <f>SUM(D20:D21)</f>
        <v>3.93</v>
      </c>
    </row>
    <row r="20" spans="1:8" x14ac:dyDescent="0.2">
      <c r="B20" s="9">
        <v>121</v>
      </c>
      <c r="C20" s="1" t="s">
        <v>16</v>
      </c>
      <c r="D20" s="10">
        <f>ROUND([1]BALGEN01!C17/1000,2)</f>
        <v>0.73</v>
      </c>
    </row>
    <row r="21" spans="1:8" x14ac:dyDescent="0.2">
      <c r="B21" s="9">
        <v>123</v>
      </c>
      <c r="C21" s="1" t="s">
        <v>17</v>
      </c>
      <c r="D21" s="10">
        <f>ROUND([1]BALGEN01!C18/1000,2)</f>
        <v>3.2</v>
      </c>
    </row>
    <row r="23" spans="1:8" ht="13.5" thickBot="1" x14ac:dyDescent="0.25">
      <c r="A23" s="12"/>
      <c r="B23" s="11"/>
      <c r="C23" s="12" t="s">
        <v>18</v>
      </c>
      <c r="D23" s="13"/>
      <c r="E23" s="13"/>
      <c r="F23" s="14">
        <f>SUM(F8:F22)</f>
        <v>1725.8700000000001</v>
      </c>
    </row>
    <row r="24" spans="1:8" ht="13.5" thickTop="1" x14ac:dyDescent="0.2"/>
    <row r="25" spans="1:8" x14ac:dyDescent="0.2">
      <c r="B25" s="11">
        <v>2</v>
      </c>
      <c r="C25" s="12" t="s">
        <v>19</v>
      </c>
      <c r="D25" s="13"/>
    </row>
    <row r="26" spans="1:8" x14ac:dyDescent="0.2">
      <c r="B26" s="9">
        <v>21</v>
      </c>
      <c r="C26" s="1" t="s">
        <v>20</v>
      </c>
      <c r="F26" s="10">
        <f>SUM(D27:D29)</f>
        <v>748.24</v>
      </c>
    </row>
    <row r="27" spans="1:8" x14ac:dyDescent="0.2">
      <c r="B27" s="9">
        <v>212</v>
      </c>
      <c r="C27" s="1" t="s">
        <v>21</v>
      </c>
      <c r="D27" s="10">
        <f>ROUND([1]BALGEN01!C24/1000,2)</f>
        <v>682</v>
      </c>
    </row>
    <row r="28" spans="1:8" x14ac:dyDescent="0.2">
      <c r="B28" s="9">
        <v>213</v>
      </c>
      <c r="C28" s="1" t="s">
        <v>22</v>
      </c>
      <c r="D28" s="10">
        <f>ROUND([1]BALGEN01!C25/1000,2)</f>
        <v>24.47</v>
      </c>
      <c r="H28" s="15"/>
    </row>
    <row r="29" spans="1:8" x14ac:dyDescent="0.2">
      <c r="B29" s="9">
        <v>215</v>
      </c>
      <c r="C29" s="1" t="s">
        <v>23</v>
      </c>
      <c r="D29" s="10">
        <f>ROUND([1]BALGEN01!C26/1000,2)</f>
        <v>41.77</v>
      </c>
    </row>
    <row r="31" spans="1:8" x14ac:dyDescent="0.2">
      <c r="B31" s="9">
        <v>22</v>
      </c>
      <c r="C31" s="1" t="s">
        <v>24</v>
      </c>
      <c r="F31" s="10">
        <f>SUM(D32)</f>
        <v>2.0100000000000002</v>
      </c>
    </row>
    <row r="32" spans="1:8" x14ac:dyDescent="0.2">
      <c r="B32" s="9">
        <v>225</v>
      </c>
      <c r="C32" s="1" t="s">
        <v>25</v>
      </c>
      <c r="D32" s="10">
        <f>ROUND([1]BALGEN01!C29/1000,2)-0.01</f>
        <v>2.0100000000000002</v>
      </c>
    </row>
    <row r="34" spans="2:6" x14ac:dyDescent="0.2">
      <c r="B34" s="11">
        <v>3</v>
      </c>
      <c r="C34" s="12" t="s">
        <v>26</v>
      </c>
    </row>
    <row r="35" spans="2:6" x14ac:dyDescent="0.2">
      <c r="B35" s="9">
        <v>31</v>
      </c>
      <c r="C35" s="1" t="s">
        <v>27</v>
      </c>
      <c r="F35" s="10">
        <f>SUM(D36)</f>
        <v>700</v>
      </c>
    </row>
    <row r="36" spans="2:6" x14ac:dyDescent="0.2">
      <c r="B36" s="9">
        <v>310</v>
      </c>
      <c r="C36" s="1" t="s">
        <v>28</v>
      </c>
      <c r="D36" s="10">
        <f>ROUND([1]BALGEN01!C33/1000,2)</f>
        <v>700</v>
      </c>
    </row>
    <row r="38" spans="2:6" x14ac:dyDescent="0.2">
      <c r="B38" s="9">
        <v>32</v>
      </c>
      <c r="C38" s="1" t="s">
        <v>29</v>
      </c>
      <c r="F38" s="10">
        <f>SUM(D39)</f>
        <v>91.11</v>
      </c>
    </row>
    <row r="39" spans="2:6" x14ac:dyDescent="0.2">
      <c r="B39" s="9">
        <v>320</v>
      </c>
      <c r="C39" s="1" t="s">
        <v>29</v>
      </c>
      <c r="D39" s="10">
        <f>ROUND([1]BALGEN01!C36/1000,2)</f>
        <v>91.11</v>
      </c>
    </row>
    <row r="41" spans="2:6" x14ac:dyDescent="0.2">
      <c r="B41" s="9">
        <v>33</v>
      </c>
      <c r="C41" s="1" t="s">
        <v>30</v>
      </c>
      <c r="F41" s="10">
        <f>SUM(D42)</f>
        <v>-64.17</v>
      </c>
    </row>
    <row r="42" spans="2:6" x14ac:dyDescent="0.2">
      <c r="B42" s="9">
        <v>332</v>
      </c>
      <c r="C42" s="1" t="s">
        <v>31</v>
      </c>
      <c r="D42" s="10">
        <f>ROUND([1]BALGEN01!C39/1000,2)</f>
        <v>-64.17</v>
      </c>
    </row>
    <row r="44" spans="2:6" x14ac:dyDescent="0.2">
      <c r="B44" s="9">
        <v>34</v>
      </c>
      <c r="C44" s="1" t="s">
        <v>32</v>
      </c>
      <c r="F44" s="10">
        <f>SUM(D45:D46)</f>
        <v>248.68</v>
      </c>
    </row>
    <row r="45" spans="2:6" x14ac:dyDescent="0.2">
      <c r="B45" s="9">
        <v>340</v>
      </c>
      <c r="C45" s="1" t="s">
        <v>33</v>
      </c>
      <c r="D45" s="10">
        <f>ROUND([1]BALGEN01!C42/1000,2)</f>
        <v>232.61</v>
      </c>
    </row>
    <row r="46" spans="2:6" x14ac:dyDescent="0.2">
      <c r="B46" s="9">
        <v>341</v>
      </c>
      <c r="C46" s="1" t="s">
        <v>34</v>
      </c>
      <c r="D46" s="10">
        <f>ROUND([1]BALGEN01!C43/1000,2)</f>
        <v>16.07</v>
      </c>
    </row>
    <row r="48" spans="2:6" ht="13.5" thickBot="1" x14ac:dyDescent="0.25">
      <c r="B48" s="11"/>
      <c r="C48" s="12" t="s">
        <v>35</v>
      </c>
      <c r="D48" s="13"/>
      <c r="E48" s="13"/>
      <c r="F48" s="14">
        <f>SUM(F26:F47)</f>
        <v>1725.87</v>
      </c>
    </row>
    <row r="49" spans="2:8" ht="13.5" thickTop="1" x14ac:dyDescent="0.2">
      <c r="F49" s="16"/>
    </row>
    <row r="50" spans="2:8" x14ac:dyDescent="0.2">
      <c r="F50" s="16"/>
    </row>
    <row r="51" spans="2:8" x14ac:dyDescent="0.2">
      <c r="F51" s="16"/>
    </row>
    <row r="52" spans="2:8" x14ac:dyDescent="0.2">
      <c r="F52" s="16"/>
    </row>
    <row r="53" spans="2:8" x14ac:dyDescent="0.2">
      <c r="F53" s="16"/>
    </row>
    <row r="54" spans="2:8" x14ac:dyDescent="0.2">
      <c r="F54" s="16"/>
    </row>
    <row r="55" spans="2:8" ht="18" x14ac:dyDescent="0.2">
      <c r="B55" s="2" t="s">
        <v>0</v>
      </c>
      <c r="C55" s="2"/>
      <c r="D55" s="2"/>
      <c r="E55" s="2"/>
      <c r="F55" s="2"/>
    </row>
    <row r="56" spans="2:8" x14ac:dyDescent="0.2">
      <c r="B56" s="4" t="s">
        <v>1</v>
      </c>
      <c r="C56" s="4"/>
      <c r="D56" s="4"/>
      <c r="E56" s="4"/>
      <c r="F56" s="4"/>
    </row>
    <row r="57" spans="2:8" x14ac:dyDescent="0.2">
      <c r="H57" s="15">
        <f>+F24-F49</f>
        <v>0</v>
      </c>
    </row>
    <row r="58" spans="2:8" ht="15" x14ac:dyDescent="0.25">
      <c r="B58" s="7" t="s">
        <v>36</v>
      </c>
      <c r="C58" s="7"/>
      <c r="D58" s="7"/>
      <c r="E58" s="7"/>
      <c r="F58" s="7"/>
    </row>
    <row r="59" spans="2:8" ht="14.25" x14ac:dyDescent="0.2">
      <c r="B59" s="8" t="s">
        <v>3</v>
      </c>
      <c r="C59" s="8"/>
      <c r="D59" s="8"/>
      <c r="E59" s="8"/>
      <c r="F59" s="8"/>
    </row>
    <row r="61" spans="2:8" x14ac:dyDescent="0.2">
      <c r="B61" s="11">
        <v>5</v>
      </c>
      <c r="C61" s="12" t="s">
        <v>37</v>
      </c>
      <c r="F61" s="1"/>
    </row>
    <row r="62" spans="2:8" x14ac:dyDescent="0.2">
      <c r="F62" s="1"/>
    </row>
    <row r="63" spans="2:8" x14ac:dyDescent="0.2">
      <c r="B63" s="9">
        <v>51</v>
      </c>
      <c r="C63" s="1" t="s">
        <v>38</v>
      </c>
      <c r="F63" s="10">
        <f>SUM(F64:F65)</f>
        <v>44.3</v>
      </c>
    </row>
    <row r="64" spans="2:8" x14ac:dyDescent="0.2">
      <c r="B64" s="9">
        <v>510</v>
      </c>
      <c r="C64" s="1" t="s">
        <v>39</v>
      </c>
      <c r="F64" s="10">
        <f>ROUND([1]BALGEN01!E54/1000,2)</f>
        <v>39.28</v>
      </c>
    </row>
    <row r="65" spans="2:6" x14ac:dyDescent="0.2">
      <c r="B65" s="9">
        <v>512</v>
      </c>
      <c r="C65" s="1" t="s">
        <v>40</v>
      </c>
      <c r="F65" s="10">
        <f>ROUND([1]BALGEN01!E55/1000,2)</f>
        <v>5.0199999999999996</v>
      </c>
    </row>
    <row r="66" spans="2:6" x14ac:dyDescent="0.2">
      <c r="F66" s="1"/>
    </row>
    <row r="67" spans="2:6" x14ac:dyDescent="0.2">
      <c r="C67" s="1" t="s">
        <v>41</v>
      </c>
      <c r="F67" s="10">
        <f>+F63</f>
        <v>44.3</v>
      </c>
    </row>
    <row r="68" spans="2:6" x14ac:dyDescent="0.2">
      <c r="F68" s="1"/>
    </row>
    <row r="69" spans="2:6" x14ac:dyDescent="0.2">
      <c r="B69" s="11">
        <v>4</v>
      </c>
      <c r="C69" s="12" t="s">
        <v>42</v>
      </c>
      <c r="F69" s="1"/>
    </row>
    <row r="70" spans="2:6" x14ac:dyDescent="0.2">
      <c r="F70" s="1"/>
    </row>
    <row r="71" spans="2:6" x14ac:dyDescent="0.2">
      <c r="B71" s="9">
        <v>41</v>
      </c>
      <c r="C71" s="1" t="s">
        <v>43</v>
      </c>
      <c r="F71" s="10">
        <f>SUM(F73:F75)</f>
        <v>39.049999999999997</v>
      </c>
    </row>
    <row r="72" spans="2:6" x14ac:dyDescent="0.2">
      <c r="B72" s="9">
        <v>412</v>
      </c>
      <c r="C72" s="1" t="s">
        <v>44</v>
      </c>
    </row>
    <row r="73" spans="2:6" x14ac:dyDescent="0.2">
      <c r="C73" s="1" t="s">
        <v>45</v>
      </c>
      <c r="F73" s="10">
        <f>ROUND([1]BALGEN01!E62/1000,2)</f>
        <v>39</v>
      </c>
    </row>
    <row r="74" spans="2:6" x14ac:dyDescent="0.2">
      <c r="B74" s="9">
        <v>413</v>
      </c>
      <c r="C74" s="1" t="s">
        <v>46</v>
      </c>
    </row>
    <row r="75" spans="2:6" x14ac:dyDescent="0.2">
      <c r="C75" s="1" t="s">
        <v>47</v>
      </c>
      <c r="F75" s="10">
        <f>ROUND([1]BALGEN01!E63/1000,2)-0.01</f>
        <v>4.9999999999999996E-2</v>
      </c>
    </row>
    <row r="76" spans="2:6" x14ac:dyDescent="0.2">
      <c r="F76" s="1"/>
    </row>
    <row r="77" spans="2:6" x14ac:dyDescent="0.2">
      <c r="C77" s="1" t="s">
        <v>48</v>
      </c>
      <c r="F77" s="10">
        <f>+F67-F71</f>
        <v>5.25</v>
      </c>
    </row>
    <row r="78" spans="2:6" x14ac:dyDescent="0.2">
      <c r="F78" s="1"/>
    </row>
    <row r="79" spans="2:6" x14ac:dyDescent="0.2">
      <c r="C79" s="1" t="s">
        <v>49</v>
      </c>
      <c r="F79" s="1"/>
    </row>
    <row r="80" spans="2:6" x14ac:dyDescent="0.2">
      <c r="F80" s="1"/>
    </row>
    <row r="81" spans="2:6" x14ac:dyDescent="0.2">
      <c r="B81" s="9">
        <v>52</v>
      </c>
      <c r="C81" s="1" t="s">
        <v>50</v>
      </c>
      <c r="F81" s="10">
        <f>SUM(F82:F83)</f>
        <v>18.689999999999998</v>
      </c>
    </row>
    <row r="82" spans="2:6" x14ac:dyDescent="0.2">
      <c r="B82" s="9">
        <v>521</v>
      </c>
      <c r="C82" s="1" t="s">
        <v>51</v>
      </c>
      <c r="F82" s="10">
        <f>ROUND([1]BALGEN01!E70/1000,2)</f>
        <v>15.87</v>
      </c>
    </row>
    <row r="83" spans="2:6" x14ac:dyDescent="0.2">
      <c r="B83" s="9">
        <v>524</v>
      </c>
      <c r="C83" s="1" t="s">
        <v>52</v>
      </c>
      <c r="F83" s="10">
        <f>ROUND([1]BALGEN01!E71/1000,2)</f>
        <v>2.82</v>
      </c>
    </row>
    <row r="84" spans="2:6" x14ac:dyDescent="0.2">
      <c r="F84" s="1"/>
    </row>
    <row r="85" spans="2:6" x14ac:dyDescent="0.2">
      <c r="C85" s="1" t="s">
        <v>53</v>
      </c>
      <c r="F85" s="10">
        <f>+F77+F81</f>
        <v>23.939999999999998</v>
      </c>
    </row>
    <row r="86" spans="2:6" x14ac:dyDescent="0.2">
      <c r="F86" s="1"/>
    </row>
    <row r="87" spans="2:6" x14ac:dyDescent="0.2">
      <c r="B87" s="9">
        <v>42</v>
      </c>
      <c r="C87" s="1" t="s">
        <v>54</v>
      </c>
      <c r="F87" s="10">
        <f>SUM(F88)</f>
        <v>3.58</v>
      </c>
    </row>
    <row r="88" spans="2:6" x14ac:dyDescent="0.2">
      <c r="B88" s="9">
        <v>421</v>
      </c>
      <c r="C88" s="1" t="s">
        <v>55</v>
      </c>
      <c r="F88" s="10">
        <f>ROUND([1]BALGEN01!E76/1000,2)</f>
        <v>3.58</v>
      </c>
    </row>
    <row r="89" spans="2:6" x14ac:dyDescent="0.2">
      <c r="F89" s="1"/>
    </row>
    <row r="90" spans="2:6" x14ac:dyDescent="0.2">
      <c r="C90" s="1" t="s">
        <v>56</v>
      </c>
      <c r="F90" s="10">
        <f>+F85-F87</f>
        <v>20.36</v>
      </c>
    </row>
    <row r="91" spans="2:6" x14ac:dyDescent="0.2">
      <c r="F91" s="1"/>
    </row>
    <row r="92" spans="2:6" x14ac:dyDescent="0.2">
      <c r="B92" s="9">
        <v>44</v>
      </c>
      <c r="C92" s="1" t="s">
        <v>57</v>
      </c>
      <c r="F92" s="10">
        <f>SUM(F93)</f>
        <v>4.29</v>
      </c>
    </row>
    <row r="93" spans="2:6" x14ac:dyDescent="0.2">
      <c r="B93" s="9">
        <v>440</v>
      </c>
      <c r="C93" s="1" t="s">
        <v>57</v>
      </c>
      <c r="F93" s="10">
        <f>ROUND([1]BALGEN01!E81/1000,2)</f>
        <v>4.29</v>
      </c>
    </row>
    <row r="94" spans="2:6" x14ac:dyDescent="0.2">
      <c r="F94" s="1"/>
    </row>
    <row r="95" spans="2:6" x14ac:dyDescent="0.2">
      <c r="C95" s="1" t="s">
        <v>58</v>
      </c>
      <c r="F95" s="10">
        <f>+F90-F93</f>
        <v>16.07</v>
      </c>
    </row>
    <row r="96" spans="2:6" x14ac:dyDescent="0.2">
      <c r="F96" s="1"/>
    </row>
    <row r="97" spans="3:8" ht="13.5" thickBot="1" x14ac:dyDescent="0.25">
      <c r="C97" s="12" t="s">
        <v>59</v>
      </c>
      <c r="D97" s="13"/>
      <c r="E97" s="13"/>
      <c r="F97" s="14">
        <f>+F95</f>
        <v>16.07</v>
      </c>
      <c r="H97" s="15">
        <f>+F97-D46</f>
        <v>0</v>
      </c>
    </row>
    <row r="98" spans="3:8" ht="13.5" thickTop="1" x14ac:dyDescent="0.2"/>
  </sheetData>
  <mergeCells count="8">
    <mergeCell ref="B58:F58"/>
    <mergeCell ref="B59:F59"/>
    <mergeCell ref="B1:F1"/>
    <mergeCell ref="B2:F2"/>
    <mergeCell ref="B4:F4"/>
    <mergeCell ref="B5:F5"/>
    <mergeCell ref="B55:F55"/>
    <mergeCell ref="B56:F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2017-12-14T23:10:14Z</cp:lastPrinted>
  <dcterms:created xsi:type="dcterms:W3CDTF">2017-12-14T23:10:01Z</dcterms:created>
  <dcterms:modified xsi:type="dcterms:W3CDTF">2017-12-14T23:10:32Z</dcterms:modified>
</cp:coreProperties>
</file>